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30" activeTab="0"/>
  </bookViews>
  <sheets>
    <sheet name="All.&quot;A&quot;" sheetId="1" r:id="rId1"/>
  </sheets>
  <externalReferences>
    <externalReference r:id="rId4"/>
  </externalReferences>
  <definedNames>
    <definedName name="_xlnm.Print_Area" localSheetId="0">'All."A"'!$A$1:$K$43</definedName>
    <definedName name="min_prezzo">#REF!</definedName>
    <definedName name="pr1">#REF!,#REF!,#REF!,#REF!,#REF!,#REF!,#REF!,#REF!,#REF!,#REF!</definedName>
    <definedName name="prospettocomparativo">#REF!</definedName>
    <definedName name="_xlnm.Print_Titles" localSheetId="0">'All."A"'!$1:$2</definedName>
  </definedNames>
  <calcPr fullCalcOnLoad="1"/>
</workbook>
</file>

<file path=xl/sharedStrings.xml><?xml version="1.0" encoding="utf-8"?>
<sst xmlns="http://schemas.openxmlformats.org/spreadsheetml/2006/main" count="92" uniqueCount="79">
  <si>
    <t>ALLEGATO "A": OFFERTA ECONOMICA</t>
  </si>
  <si>
    <t>Casa produttrice</t>
  </si>
  <si>
    <t xml:space="preserve">CARATTERISTICHE </t>
  </si>
  <si>
    <t>I.V.A. DA APPLICARE………….%</t>
  </si>
  <si>
    <t>Totale complessivo (IVA inclusa)</t>
  </si>
  <si>
    <t>a) QUANTITA'</t>
  </si>
  <si>
    <t>b) Canone MENSILE cad. apparecchiatura
(IVA esclusa)</t>
  </si>
  <si>
    <t>parte b) MATERIALE DI CONSUMO</t>
  </si>
  <si>
    <t>Totale complessivo  (IVA esclusa) rilevante ai fini della comparazione delle offerte</t>
  </si>
  <si>
    <t xml:space="preserve">nome prodotto / confezionamento  </t>
  </si>
  <si>
    <r>
      <t>modello e codice articolo /</t>
    </r>
    <r>
      <rPr>
        <b/>
        <sz val="10"/>
        <color indexed="10"/>
        <rFont val="Times New Roman"/>
        <family val="1"/>
      </rPr>
      <t xml:space="preserve"> CND</t>
    </r>
  </si>
  <si>
    <t>quantitativi effettivi offerti</t>
  </si>
  <si>
    <t xml:space="preserve">codice </t>
  </si>
  <si>
    <t xml:space="preserve">di cui costi per la sicurezza </t>
  </si>
  <si>
    <t xml:space="preserve">termini di consegna: </t>
  </si>
  <si>
    <t xml:space="preserve">parte a) noleggio </t>
  </si>
  <si>
    <t>n. di determinazioni</t>
  </si>
  <si>
    <t>costo unitario a determinazione</t>
  </si>
  <si>
    <t>totale CANONI</t>
  </si>
  <si>
    <t xml:space="preserve">Si dichiara che  nei canoni di noleggio annuo è compresa la fornitura di qualunque accessorio e materiale di consumo o usurabile necessario al funzionamento delle apparecchiature, ad esclusione dei materiali offerti per le determinazioni </t>
  </si>
  <si>
    <t>24 mesi</t>
  </si>
  <si>
    <t>costo complessivo 24 mesi</t>
  </si>
  <si>
    <t>totale costo 24 mesi MATERIALE DI CONSUMO</t>
  </si>
  <si>
    <t>Canone complessivo  apparecchi per 24 mesi 
(a*b*24)</t>
  </si>
  <si>
    <t xml:space="preserve">1) Strumenti per elettroforesi capillare </t>
  </si>
  <si>
    <t>2) strumenti per elettroforesi in agarosio</t>
  </si>
  <si>
    <t>valore di riscatto (eventuale) al termine del noleggio  (a titolo informativo)</t>
  </si>
  <si>
    <t xml:space="preserve">a fronte quantitativi presunti di esami a fianco indicati , l'offerente dovrà indicare e quotare i quantitativi di consumabili necessari </t>
  </si>
  <si>
    <t>STRUMENTAZIONE CAPILLARE</t>
  </si>
  <si>
    <t>QPE</t>
  </si>
  <si>
    <t>N. esami/anno</t>
  </si>
  <si>
    <t>n. sedute</t>
  </si>
  <si>
    <t>n. esami/seduta anno</t>
  </si>
  <si>
    <t>giornaliere (lun/ven)</t>
  </si>
  <si>
    <t>30</t>
  </si>
  <si>
    <t>n. esami</t>
  </si>
  <si>
    <t>12 mesi</t>
  </si>
  <si>
    <t>IT</t>
  </si>
  <si>
    <t>100</t>
  </si>
  <si>
    <t>1/settimana</t>
  </si>
  <si>
    <t>2</t>
  </si>
  <si>
    <t>HbA1c</t>
  </si>
  <si>
    <t>6500</t>
  </si>
  <si>
    <t>a giorni alterni</t>
  </si>
  <si>
    <t>3</t>
  </si>
  <si>
    <t>4</t>
  </si>
  <si>
    <t>5</t>
  </si>
  <si>
    <t>50</t>
  </si>
  <si>
    <t>Hb</t>
  </si>
  <si>
    <t>3600</t>
  </si>
  <si>
    <t>STRUMENTAZIONE CON GEL DI AGAROSIO</t>
  </si>
  <si>
    <t>Crioglobuline in HR</t>
  </si>
  <si>
    <t>1 seduta/ settimana</t>
  </si>
  <si>
    <t>IFS</t>
  </si>
  <si>
    <t>700</t>
  </si>
  <si>
    <t>circa 4/ settimana</t>
  </si>
  <si>
    <t>BJ</t>
  </si>
  <si>
    <t>1200</t>
  </si>
  <si>
    <t>circa 6/settimana</t>
  </si>
  <si>
    <t>Elettroforesi urine per valutazione tipo di proteinuria</t>
  </si>
  <si>
    <t>circa 1/mese</t>
  </si>
  <si>
    <t>Elettroforesi urine per quantificazione BJ</t>
  </si>
  <si>
    <t>400</t>
  </si>
  <si>
    <t>circa 1/settimana</t>
  </si>
  <si>
    <t>10</t>
  </si>
  <si>
    <t>Isoelettrofocusing su liquor</t>
  </si>
  <si>
    <t>240</t>
  </si>
  <si>
    <t>circa s seduta/ 15 giorni</t>
  </si>
  <si>
    <t>TEST OPZIONALI</t>
  </si>
  <si>
    <t>Beta 2 transferrina su liquor</t>
  </si>
  <si>
    <t>1/mese</t>
  </si>
  <si>
    <t>Elettroforesi urinaria in HR che distingua il tipo di proteinuria (mista, tubulare, glomerulare)</t>
  </si>
  <si>
    <t>1/15 giorni</t>
  </si>
  <si>
    <t>Test per il monitoraggio di pazienti affetti da mieloma trattai con farmaci biologici con anticorpi monoclonali</t>
  </si>
  <si>
    <t>9600</t>
  </si>
  <si>
    <t>40</t>
  </si>
  <si>
    <t>tempi di consegna materiale: gg-.</t>
  </si>
  <si>
    <t>NB l'importo a base d'asta è pari ad € _______________oltre IVA per i 24 mesi di durata del service</t>
  </si>
  <si>
    <t>FORNITURA IN SERVICE DI “SISTEMI COMPLETI PER ELETTROFORESI DELLE SIEROPROTEINE E PER IL DOSAGGIO DELL'Hba1C IN TECNOLOGIA CAPILLARE, SISTEMA PER IMMUNOFISSAZIONE IN GEL DI AGAROSIO E ISOELETTROFOCUSING, SISTEMA IN TECNOLOGIA CAPILLARE O ISOELETTROFOCUSING COMBINATO AD AUTOMAZIONE CAIPLLARE PER ASSETTI EMOGLOBINICI
GARA N. 127/2018
CIG N. 77214473A3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</si>
</sst>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[$€]* #,##0.00_);_([$€]* \(#,##0.00\);_([$€]* &quot;-&quot;??_);_(@_)"/>
    <numFmt numFmtId="169" formatCode="_-[$€-410]\ * #,##0.00_-;\-[$€-410]\ * #,##0.00_-;_-[$€-410]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€-410]\ #,##0.00;[Red]\-[$€-410]\ #,##0.00"/>
    <numFmt numFmtId="175" formatCode="0.0"/>
    <numFmt numFmtId="176" formatCode="&quot;Attivo&quot;;&quot;Attivo&quot;;&quot;Inattivo&quot;"/>
    <numFmt numFmtId="177" formatCode="_(* #,##0.0_);_(* \(#,##0.0\);_(* &quot;-&quot;??_);_(@_)"/>
    <numFmt numFmtId="178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i/>
      <sz val="9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68" fontId="0" fillId="0" borderId="0" applyFont="0" applyFill="0" applyBorder="0" applyAlignment="0" applyProtection="0"/>
    <xf numFmtId="0" fontId="38" fillId="28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1" fontId="5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top"/>
    </xf>
    <xf numFmtId="1" fontId="8" fillId="0" borderId="0" xfId="49" applyNumberFormat="1" applyFont="1" applyAlignment="1">
      <alignment vertical="top"/>
    </xf>
    <xf numFmtId="1" fontId="4" fillId="0" borderId="10" xfId="48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1" fontId="14" fillId="0" borderId="10" xfId="48" applyNumberFormat="1" applyFont="1" applyFill="1" applyBorder="1" applyAlignment="1">
      <alignment horizontal="center" vertical="center" textRotation="90" wrapText="1"/>
    </xf>
    <xf numFmtId="41" fontId="0" fillId="0" borderId="12" xfId="48" applyFont="1" applyBorder="1" applyAlignment="1">
      <alignment/>
    </xf>
    <xf numFmtId="1" fontId="6" fillId="0" borderId="0" xfId="49" applyNumberFormat="1" applyFont="1" applyBorder="1" applyAlignment="1">
      <alignment/>
    </xf>
    <xf numFmtId="1" fontId="7" fillId="0" borderId="0" xfId="49" applyNumberFormat="1" applyFont="1" applyBorder="1" applyAlignment="1">
      <alignment vertical="top"/>
    </xf>
    <xf numFmtId="169" fontId="0" fillId="0" borderId="12" xfId="64" applyNumberFormat="1" applyFont="1" applyBorder="1" applyAlignment="1">
      <alignment/>
    </xf>
    <xf numFmtId="169" fontId="0" fillId="0" borderId="0" xfId="64" applyNumberFormat="1" applyFont="1" applyBorder="1" applyAlignment="1">
      <alignment/>
    </xf>
    <xf numFmtId="0" fontId="2" fillId="0" borderId="14" xfId="0" applyFont="1" applyBorder="1" applyAlignment="1">
      <alignment horizontal="justify" vertical="center" wrapText="1"/>
    </xf>
    <xf numFmtId="41" fontId="0" fillId="0" borderId="14" xfId="48" applyFont="1" applyBorder="1" applyAlignment="1">
      <alignment/>
    </xf>
    <xf numFmtId="169" fontId="0" fillId="0" borderId="14" xfId="64" applyNumberFormat="1" applyFont="1" applyBorder="1" applyAlignment="1">
      <alignment/>
    </xf>
    <xf numFmtId="169" fontId="0" fillId="0" borderId="15" xfId="64" applyNumberFormat="1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Continuous" vertical="center" wrapText="1"/>
    </xf>
    <xf numFmtId="167" fontId="11" fillId="0" borderId="16" xfId="46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167" fontId="11" fillId="0" borderId="12" xfId="46" applyFont="1" applyFill="1" applyBorder="1" applyAlignment="1">
      <alignment horizontal="left" vertical="center" wrapText="1"/>
    </xf>
    <xf numFmtId="167" fontId="11" fillId="0" borderId="12" xfId="46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169" fontId="1" fillId="0" borderId="18" xfId="64" applyNumberFormat="1" applyFont="1" applyBorder="1" applyAlignment="1">
      <alignment/>
    </xf>
    <xf numFmtId="169" fontId="1" fillId="0" borderId="10" xfId="64" applyNumberFormat="1" applyFont="1" applyBorder="1" applyAlignment="1">
      <alignment/>
    </xf>
    <xf numFmtId="1" fontId="6" fillId="2" borderId="13" xfId="49" applyNumberFormat="1" applyFont="1" applyFill="1" applyBorder="1" applyAlignment="1">
      <alignment horizontal="centerContinuous" vertical="center"/>
    </xf>
    <xf numFmtId="1" fontId="6" fillId="2" borderId="12" xfId="49" applyNumberFormat="1" applyFont="1" applyFill="1" applyBorder="1" applyAlignment="1">
      <alignment horizontal="centerContinuous"/>
    </xf>
    <xf numFmtId="1" fontId="7" fillId="2" borderId="12" xfId="49" applyNumberFormat="1" applyFont="1" applyFill="1" applyBorder="1" applyAlignment="1">
      <alignment horizontal="centerContinuous" vertical="top"/>
    </xf>
    <xf numFmtId="1" fontId="6" fillId="7" borderId="13" xfId="49" applyNumberFormat="1" applyFont="1" applyFill="1" applyBorder="1" applyAlignment="1">
      <alignment horizontal="centerContinuous" vertical="center"/>
    </xf>
    <xf numFmtId="1" fontId="6" fillId="7" borderId="12" xfId="49" applyNumberFormat="1" applyFont="1" applyFill="1" applyBorder="1" applyAlignment="1">
      <alignment horizontal="centerContinuous"/>
    </xf>
    <xf numFmtId="1" fontId="7" fillId="7" borderId="12" xfId="49" applyNumberFormat="1" applyFont="1" applyFill="1" applyBorder="1" applyAlignment="1">
      <alignment horizontal="centerContinuous" vertical="top"/>
    </xf>
    <xf numFmtId="49" fontId="3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3" fillId="5" borderId="13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49" fontId="0" fillId="5" borderId="12" xfId="0" applyNumberFormat="1" applyFont="1" applyFill="1" applyBorder="1" applyAlignment="1">
      <alignment vertical="top" wrapText="1"/>
    </xf>
    <xf numFmtId="41" fontId="0" fillId="5" borderId="12" xfId="48" applyFont="1" applyFill="1" applyBorder="1" applyAlignment="1">
      <alignment/>
    </xf>
    <xf numFmtId="169" fontId="0" fillId="5" borderId="12" xfId="64" applyNumberFormat="1" applyFont="1" applyFill="1" applyBorder="1" applyAlignment="1">
      <alignment/>
    </xf>
    <xf numFmtId="169" fontId="1" fillId="5" borderId="20" xfId="64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49" fontId="13" fillId="0" borderId="17" xfId="0" applyNumberFormat="1" applyFont="1" applyFill="1" applyBorder="1" applyAlignment="1">
      <alignment horizontal="centerContinuous" vertical="justify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" fontId="4" fillId="0" borderId="13" xfId="48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9" fontId="0" fillId="0" borderId="12" xfId="64" applyNumberFormat="1" applyFont="1" applyFill="1" applyBorder="1" applyAlignment="1">
      <alignment/>
    </xf>
    <xf numFmtId="178" fontId="11" fillId="0" borderId="16" xfId="46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169" fontId="0" fillId="0" borderId="26" xfId="64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 wrapText="1"/>
    </xf>
    <xf numFmtId="41" fontId="0" fillId="0" borderId="27" xfId="48" applyFont="1" applyBorder="1" applyAlignment="1">
      <alignment/>
    </xf>
    <xf numFmtId="0" fontId="2" fillId="0" borderId="17" xfId="0" applyFont="1" applyBorder="1" applyAlignment="1">
      <alignment horizontal="justify" vertical="center" wrapText="1"/>
    </xf>
    <xf numFmtId="41" fontId="0" fillId="0" borderId="17" xfId="48" applyFont="1" applyBorder="1" applyAlignment="1">
      <alignment/>
    </xf>
    <xf numFmtId="49" fontId="11" fillId="0" borderId="28" xfId="0" applyNumberFormat="1" applyFont="1" applyFill="1" applyBorder="1" applyAlignment="1">
      <alignment horizontal="left" vertical="center" wrapText="1"/>
    </xf>
    <xf numFmtId="178" fontId="11" fillId="0" borderId="28" xfId="46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167" fontId="11" fillId="0" borderId="28" xfId="46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justify" vertical="center" wrapText="1"/>
    </xf>
    <xf numFmtId="41" fontId="0" fillId="0" borderId="29" xfId="48" applyFont="1" applyBorder="1" applyAlignment="1">
      <alignment/>
    </xf>
    <xf numFmtId="0" fontId="11" fillId="2" borderId="1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169" fontId="1" fillId="2" borderId="12" xfId="64" applyNumberFormat="1" applyFont="1" applyFill="1" applyBorder="1" applyAlignment="1">
      <alignment horizontal="center" vertical="center"/>
    </xf>
    <xf numFmtId="169" fontId="0" fillId="2" borderId="12" xfId="64" applyNumberFormat="1" applyFont="1" applyFill="1" applyBorder="1" applyAlignment="1">
      <alignment horizontal="center" vertical="center"/>
    </xf>
    <xf numFmtId="1" fontId="4" fillId="0" borderId="12" xfId="48" applyNumberFormat="1" applyFont="1" applyFill="1" applyBorder="1" applyAlignment="1">
      <alignment horizontal="center" vertical="center" wrapText="1"/>
    </xf>
    <xf numFmtId="169" fontId="0" fillId="0" borderId="11" xfId="64" applyNumberFormat="1" applyFont="1" applyFill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169" fontId="0" fillId="0" borderId="30" xfId="64" applyNumberFormat="1" applyFont="1" applyBorder="1" applyAlignment="1">
      <alignment horizontal="center" vertical="center" wrapText="1"/>
    </xf>
    <xf numFmtId="169" fontId="0" fillId="0" borderId="31" xfId="64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178" fontId="11" fillId="0" borderId="33" xfId="46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49" fontId="11" fillId="0" borderId="34" xfId="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178" fontId="11" fillId="0" borderId="20" xfId="46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3" fontId="11" fillId="0" borderId="20" xfId="46" applyNumberFormat="1" applyFont="1" applyFill="1" applyBorder="1" applyAlignment="1">
      <alignment horizontal="center" vertical="center" wrapText="1"/>
    </xf>
    <xf numFmtId="178" fontId="11" fillId="0" borderId="32" xfId="46" applyNumberFormat="1" applyFont="1" applyFill="1" applyBorder="1" applyAlignment="1">
      <alignment horizontal="center" vertical="center" wrapText="1"/>
    </xf>
    <xf numFmtId="3" fontId="11" fillId="0" borderId="10" xfId="46" applyNumberFormat="1" applyFont="1" applyFill="1" applyBorder="1" applyAlignment="1">
      <alignment horizontal="center" vertical="center" wrapText="1"/>
    </xf>
    <xf numFmtId="178" fontId="11" fillId="0" borderId="10" xfId="46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7" fontId="11" fillId="0" borderId="10" xfId="46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Continuous" vertical="center" wrapText="1"/>
    </xf>
    <xf numFmtId="0" fontId="2" fillId="0" borderId="35" xfId="0" applyFont="1" applyBorder="1" applyAlignment="1">
      <alignment horizontal="justify" vertical="center" wrapText="1"/>
    </xf>
    <xf numFmtId="41" fontId="0" fillId="0" borderId="36" xfId="48" applyFont="1" applyBorder="1" applyAlignment="1">
      <alignment/>
    </xf>
    <xf numFmtId="41" fontId="0" fillId="0" borderId="37" xfId="48" applyFont="1" applyBorder="1" applyAlignment="1">
      <alignment/>
    </xf>
    <xf numFmtId="41" fontId="0" fillId="0" borderId="38" xfId="48" applyFont="1" applyBorder="1" applyAlignment="1">
      <alignment/>
    </xf>
    <xf numFmtId="169" fontId="0" fillId="0" borderId="10" xfId="48" applyNumberFormat="1" applyFont="1" applyBorder="1" applyAlignment="1">
      <alignment/>
    </xf>
    <xf numFmtId="169" fontId="0" fillId="0" borderId="27" xfId="64" applyNumberFormat="1" applyFont="1" applyFill="1" applyBorder="1" applyAlignment="1">
      <alignment/>
    </xf>
    <xf numFmtId="169" fontId="0" fillId="0" borderId="14" xfId="48" applyNumberFormat="1" applyFont="1" applyFill="1" applyBorder="1" applyAlignment="1">
      <alignment/>
    </xf>
    <xf numFmtId="169" fontId="0" fillId="0" borderId="29" xfId="48" applyNumberFormat="1" applyFont="1" applyFill="1" applyBorder="1" applyAlignment="1">
      <alignment/>
    </xf>
    <xf numFmtId="49" fontId="11" fillId="0" borderId="39" xfId="0" applyNumberFormat="1" applyFont="1" applyFill="1" applyBorder="1" applyAlignment="1">
      <alignment horizontal="left" vertical="center" wrapText="1"/>
    </xf>
    <xf numFmtId="49" fontId="11" fillId="0" borderId="33" xfId="0" applyNumberFormat="1" applyFont="1" applyFill="1" applyBorder="1" applyAlignment="1">
      <alignment horizontal="left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167" fontId="11" fillId="0" borderId="33" xfId="46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169" fontId="1" fillId="2" borderId="22" xfId="64" applyNumberFormat="1" applyFont="1" applyFill="1" applyBorder="1" applyAlignment="1">
      <alignment/>
    </xf>
    <xf numFmtId="1" fontId="7" fillId="7" borderId="11" xfId="49" applyNumberFormat="1" applyFont="1" applyFill="1" applyBorder="1" applyAlignment="1">
      <alignment horizontal="centerContinuous" vertical="top"/>
    </xf>
    <xf numFmtId="169" fontId="0" fillId="0" borderId="36" xfId="64" applyNumberFormat="1" applyFont="1" applyBorder="1" applyAlignment="1">
      <alignment/>
    </xf>
    <xf numFmtId="169" fontId="0" fillId="0" borderId="37" xfId="64" applyNumberFormat="1" applyFont="1" applyBorder="1" applyAlignment="1">
      <alignment horizontal="center" vertical="center" wrapText="1"/>
    </xf>
    <xf numFmtId="169" fontId="0" fillId="0" borderId="42" xfId="64" applyNumberFormat="1" applyFont="1" applyBorder="1" applyAlignment="1">
      <alignment/>
    </xf>
    <xf numFmtId="169" fontId="0" fillId="0" borderId="43" xfId="64" applyNumberFormat="1" applyFont="1" applyFill="1" applyBorder="1" applyAlignment="1">
      <alignment/>
    </xf>
    <xf numFmtId="169" fontId="0" fillId="0" borderId="0" xfId="64" applyNumberFormat="1" applyFont="1" applyFill="1" applyBorder="1" applyAlignment="1">
      <alignment/>
    </xf>
    <xf numFmtId="166" fontId="0" fillId="0" borderId="12" xfId="64" applyFont="1" applyBorder="1" applyAlignment="1">
      <alignment/>
    </xf>
    <xf numFmtId="1" fontId="1" fillId="0" borderId="18" xfId="49" applyNumberFormat="1" applyFont="1" applyBorder="1" applyAlignment="1">
      <alignment vertical="top"/>
    </xf>
    <xf numFmtId="1" fontId="1" fillId="0" borderId="20" xfId="49" applyNumberFormat="1" applyFont="1" applyBorder="1" applyAlignment="1">
      <alignment vertical="top"/>
    </xf>
    <xf numFmtId="0" fontId="0" fillId="0" borderId="20" xfId="0" applyBorder="1" applyAlignment="1">
      <alignment vertical="center" wrapText="1"/>
    </xf>
    <xf numFmtId="0" fontId="0" fillId="0" borderId="20" xfId="0" applyFont="1" applyBorder="1" applyAlignment="1">
      <alignment/>
    </xf>
    <xf numFmtId="169" fontId="1" fillId="2" borderId="10" xfId="64" applyNumberFormat="1" applyFont="1" applyFill="1" applyBorder="1" applyAlignment="1">
      <alignment/>
    </xf>
    <xf numFmtId="169" fontId="0" fillId="0" borderId="20" xfId="64" applyNumberFormat="1" applyFont="1" applyBorder="1" applyAlignment="1">
      <alignment/>
    </xf>
    <xf numFmtId="169" fontId="1" fillId="7" borderId="10" xfId="64" applyNumberFormat="1" applyFont="1" applyFill="1" applyBorder="1" applyAlignment="1">
      <alignment/>
    </xf>
    <xf numFmtId="169" fontId="1" fillId="0" borderId="20" xfId="64" applyNumberFormat="1" applyFont="1" applyBorder="1" applyAlignment="1">
      <alignment/>
    </xf>
    <xf numFmtId="0" fontId="0" fillId="0" borderId="44" xfId="0" applyFont="1" applyBorder="1" applyAlignment="1">
      <alignment/>
    </xf>
    <xf numFmtId="169" fontId="0" fillId="0" borderId="45" xfId="64" applyNumberFormat="1" applyFont="1" applyBorder="1" applyAlignment="1">
      <alignment/>
    </xf>
    <xf numFmtId="0" fontId="0" fillId="0" borderId="46" xfId="0" applyFont="1" applyBorder="1" applyAlignment="1">
      <alignment/>
    </xf>
    <xf numFmtId="1" fontId="7" fillId="0" borderId="13" xfId="49" applyNumberFormat="1" applyFont="1" applyBorder="1" applyAlignment="1">
      <alignment horizontal="center" vertical="center" wrapText="1"/>
    </xf>
    <xf numFmtId="1" fontId="7" fillId="0" borderId="12" xfId="49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4" fillId="0" borderId="13" xfId="48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9" fontId="1" fillId="2" borderId="22" xfId="64" applyNumberFormat="1" applyFont="1" applyFill="1" applyBorder="1" applyAlignment="1">
      <alignment horizontal="center" vertical="center"/>
    </xf>
    <xf numFmtId="169" fontId="0" fillId="2" borderId="12" xfId="64" applyNumberFormat="1" applyFont="1" applyFill="1" applyBorder="1" applyAlignment="1">
      <alignment horizontal="center" vertical="center"/>
    </xf>
    <xf numFmtId="169" fontId="0" fillId="2" borderId="23" xfId="64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9" fontId="1" fillId="0" borderId="13" xfId="64" applyNumberFormat="1" applyFont="1" applyFill="1" applyBorder="1" applyAlignment="1">
      <alignment horizontal="center"/>
    </xf>
    <xf numFmtId="169" fontId="1" fillId="0" borderId="12" xfId="64" applyNumberFormat="1" applyFont="1" applyFill="1" applyBorder="1" applyAlignment="1">
      <alignment horizontal="center"/>
    </xf>
    <xf numFmtId="0" fontId="11" fillId="0" borderId="47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1" fontId="15" fillId="0" borderId="48" xfId="49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1" fontId="7" fillId="0" borderId="21" xfId="49" applyNumberFormat="1" applyFont="1" applyBorder="1" applyAlignment="1">
      <alignment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RTROSCO" xfId="47"/>
    <cellStyle name="Migliaia (0)_D1 (C.S.T.)All.&quot;A&quot;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RTROSCO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server1\Provv03\Paola\EXCEL\GARE\defibrillatore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.&quot;A2&quot;"/>
      <sheetName val="All.&quot;A1&quot;"/>
      <sheetName val="All.&quot;A3&quot;"/>
      <sheetName val="All.&quot;A&quot;"/>
      <sheetName val="All.&quot;C&quot;"/>
      <sheetName val="questionario"/>
      <sheetName val="comparativo"/>
      <sheetName val="punteg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3"/>
  <sheetViews>
    <sheetView showGridLines="0" tabSelected="1" zoomScalePageLayoutView="0" workbookViewId="0" topLeftCell="A29">
      <selection activeCell="A44" sqref="A44"/>
    </sheetView>
  </sheetViews>
  <sheetFormatPr defaultColWidth="9.140625" defaultRowHeight="12.75"/>
  <cols>
    <col min="1" max="1" width="41.421875" style="1" customWidth="1"/>
    <col min="2" max="2" width="11.140625" style="1" customWidth="1"/>
    <col min="3" max="3" width="13.57421875" style="1" customWidth="1"/>
    <col min="4" max="4" width="11.8515625" style="1" customWidth="1"/>
    <col min="5" max="5" width="9.57421875" style="1" customWidth="1"/>
    <col min="6" max="6" width="10.7109375" style="1" bestFit="1" customWidth="1"/>
    <col min="7" max="7" width="21.57421875" style="1" customWidth="1"/>
    <col min="8" max="8" width="19.28125" style="1" customWidth="1"/>
    <col min="9" max="9" width="17.7109375" style="1" customWidth="1"/>
    <col min="10" max="10" width="23.7109375" style="1" customWidth="1"/>
    <col min="11" max="11" width="27.140625" style="1" customWidth="1"/>
    <col min="12" max="12" width="20.7109375" style="1" customWidth="1"/>
    <col min="13" max="16384" width="9.140625" style="1" customWidth="1"/>
  </cols>
  <sheetData>
    <row r="1" spans="1:14" ht="100.5" customHeight="1">
      <c r="A1" s="138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65"/>
      <c r="L1" s="2"/>
      <c r="M1" s="2"/>
      <c r="N1" s="2"/>
    </row>
    <row r="2" spans="1:14" s="5" customFormat="1" ht="15">
      <c r="A2" s="13" t="s">
        <v>0</v>
      </c>
      <c r="B2" s="13"/>
      <c r="C2" s="13"/>
      <c r="D2" s="13"/>
      <c r="E2" s="13"/>
      <c r="F2" s="13"/>
      <c r="G2" s="13"/>
      <c r="H2" s="14"/>
      <c r="I2" s="14"/>
      <c r="J2" s="14"/>
      <c r="K2" s="127"/>
      <c r="L2" s="6"/>
      <c r="M2" s="6"/>
      <c r="N2" s="6"/>
    </row>
    <row r="3" spans="1:14" s="5" customFormat="1" ht="15">
      <c r="A3" s="32" t="s">
        <v>15</v>
      </c>
      <c r="B3" s="33"/>
      <c r="C3" s="33"/>
      <c r="D3" s="33"/>
      <c r="E3" s="33"/>
      <c r="F3" s="33"/>
      <c r="G3" s="33"/>
      <c r="H3" s="34"/>
      <c r="I3" s="34"/>
      <c r="J3" s="34"/>
      <c r="K3" s="128"/>
      <c r="L3" s="6"/>
      <c r="M3" s="6"/>
      <c r="N3" s="6"/>
    </row>
    <row r="4" spans="1:11" s="4" customFormat="1" ht="50.25" customHeight="1">
      <c r="A4" s="7" t="s">
        <v>2</v>
      </c>
      <c r="B4" s="11" t="s">
        <v>5</v>
      </c>
      <c r="C4" s="142" t="s">
        <v>1</v>
      </c>
      <c r="D4" s="140"/>
      <c r="E4" s="141"/>
      <c r="F4" s="142" t="s">
        <v>10</v>
      </c>
      <c r="G4" s="143"/>
      <c r="H4" s="144"/>
      <c r="I4" s="7" t="s">
        <v>6</v>
      </c>
      <c r="J4" s="52" t="s">
        <v>23</v>
      </c>
      <c r="K4" s="129"/>
    </row>
    <row r="5" spans="1:11" s="4" customFormat="1" ht="26.25" customHeight="1">
      <c r="A5" s="161" t="s">
        <v>24</v>
      </c>
      <c r="B5" s="157">
        <v>2</v>
      </c>
      <c r="C5" s="145"/>
      <c r="D5" s="146"/>
      <c r="E5" s="147"/>
      <c r="F5" s="142"/>
      <c r="G5" s="143"/>
      <c r="H5" s="144"/>
      <c r="I5" s="20"/>
      <c r="J5" s="119">
        <f>B5*I5*24</f>
        <v>0</v>
      </c>
      <c r="K5" s="129"/>
    </row>
    <row r="6" spans="1:11" s="4" customFormat="1" ht="9" customHeight="1">
      <c r="A6" s="162"/>
      <c r="B6" s="158"/>
      <c r="C6" s="159"/>
      <c r="D6" s="160"/>
      <c r="E6" s="160"/>
      <c r="F6" s="160"/>
      <c r="G6" s="160"/>
      <c r="H6" s="160"/>
      <c r="I6" s="160"/>
      <c r="J6" s="160"/>
      <c r="K6" s="129"/>
    </row>
    <row r="7" spans="1:11" s="4" customFormat="1" ht="12.75">
      <c r="A7" s="117" t="s">
        <v>25</v>
      </c>
      <c r="B7" s="116">
        <v>2</v>
      </c>
      <c r="C7" s="56"/>
      <c r="D7" s="57"/>
      <c r="E7" s="58"/>
      <c r="F7" s="52"/>
      <c r="G7" s="53"/>
      <c r="H7" s="54"/>
      <c r="I7" s="20"/>
      <c r="J7" s="119">
        <f>B7*I7*24</f>
        <v>0</v>
      </c>
      <c r="K7" s="129"/>
    </row>
    <row r="8" spans="1:11" s="4" customFormat="1" ht="12.75">
      <c r="A8" s="118"/>
      <c r="B8" s="116"/>
      <c r="C8" s="56"/>
      <c r="D8" s="57"/>
      <c r="E8" s="58"/>
      <c r="F8" s="52"/>
      <c r="G8" s="53"/>
      <c r="H8" s="54"/>
      <c r="I8" s="20"/>
      <c r="J8" s="119">
        <f>B8*I8*24</f>
        <v>0</v>
      </c>
      <c r="K8" s="129"/>
    </row>
    <row r="9" spans="1:11" ht="24">
      <c r="A9" s="118" t="s">
        <v>26</v>
      </c>
      <c r="B9" s="116"/>
      <c r="C9" s="148">
        <v>0</v>
      </c>
      <c r="D9" s="149"/>
      <c r="E9" s="150"/>
      <c r="F9" s="142"/>
      <c r="G9" s="151"/>
      <c r="H9" s="151"/>
      <c r="I9" s="59"/>
      <c r="J9" s="59"/>
      <c r="K9" s="130"/>
    </row>
    <row r="10" spans="1:11" ht="20.25" customHeight="1">
      <c r="A10" s="75" t="s">
        <v>18</v>
      </c>
      <c r="B10" s="76"/>
      <c r="C10" s="77"/>
      <c r="D10" s="78"/>
      <c r="E10" s="78"/>
      <c r="F10" s="79"/>
      <c r="G10" s="55"/>
      <c r="H10" s="55"/>
      <c r="I10" s="59"/>
      <c r="J10" s="80"/>
      <c r="K10" s="131">
        <f>SUM(J5:J8)</f>
        <v>0</v>
      </c>
    </row>
    <row r="11" spans="1:14" s="5" customFormat="1" ht="15">
      <c r="A11" s="35" t="s">
        <v>7</v>
      </c>
      <c r="B11" s="36"/>
      <c r="C11" s="36"/>
      <c r="D11" s="36"/>
      <c r="E11" s="36"/>
      <c r="F11" s="36"/>
      <c r="G11" s="36"/>
      <c r="H11" s="37"/>
      <c r="I11" s="37"/>
      <c r="J11" s="120"/>
      <c r="K11" s="128"/>
      <c r="L11" s="6"/>
      <c r="M11" s="6"/>
      <c r="N11" s="6"/>
    </row>
    <row r="12" spans="1:14" s="5" customFormat="1" ht="34.5" customHeight="1">
      <c r="A12" s="163" t="s">
        <v>27</v>
      </c>
      <c r="B12" s="49" t="s">
        <v>16</v>
      </c>
      <c r="C12" s="23"/>
      <c r="D12" s="23"/>
      <c r="E12" s="23" t="s">
        <v>11</v>
      </c>
      <c r="F12" s="23"/>
      <c r="G12" s="17"/>
      <c r="H12" s="18"/>
      <c r="I12" s="19"/>
      <c r="J12" s="121"/>
      <c r="K12" s="128"/>
      <c r="L12" s="6"/>
      <c r="M12" s="6"/>
      <c r="N12" s="6"/>
    </row>
    <row r="13" spans="1:14" s="5" customFormat="1" ht="24.75" customHeight="1">
      <c r="A13" s="164"/>
      <c r="B13" s="152" t="s">
        <v>36</v>
      </c>
      <c r="C13" s="153"/>
      <c r="D13" s="154"/>
      <c r="E13" s="152" t="s">
        <v>20</v>
      </c>
      <c r="F13" s="154"/>
      <c r="G13" s="63" t="s">
        <v>9</v>
      </c>
      <c r="H13" s="63" t="s">
        <v>12</v>
      </c>
      <c r="I13" s="64" t="s">
        <v>17</v>
      </c>
      <c r="J13" s="122" t="s">
        <v>21</v>
      </c>
      <c r="K13" s="128"/>
      <c r="L13" s="6"/>
      <c r="M13" s="6"/>
      <c r="N13" s="6"/>
    </row>
    <row r="14" spans="1:14" s="5" customFormat="1" ht="33.75" customHeight="1">
      <c r="A14" s="85" t="s">
        <v>28</v>
      </c>
      <c r="B14" s="86" t="s">
        <v>30</v>
      </c>
      <c r="C14" s="86" t="s">
        <v>31</v>
      </c>
      <c r="D14" s="87" t="s">
        <v>32</v>
      </c>
      <c r="E14" s="86" t="s">
        <v>35</v>
      </c>
      <c r="F14" s="86" t="s">
        <v>31</v>
      </c>
      <c r="G14" s="84"/>
      <c r="H14" s="81"/>
      <c r="I14" s="82"/>
      <c r="J14" s="83"/>
      <c r="K14" s="128"/>
      <c r="L14" s="6"/>
      <c r="M14" s="6"/>
      <c r="N14" s="6"/>
    </row>
    <row r="15" spans="1:11" ht="50.25" customHeight="1">
      <c r="A15" s="92" t="s">
        <v>29</v>
      </c>
      <c r="B15" s="93" t="s">
        <v>74</v>
      </c>
      <c r="C15" s="94" t="s">
        <v>33</v>
      </c>
      <c r="D15" s="95" t="s">
        <v>75</v>
      </c>
      <c r="E15" s="96">
        <f>B15*2</f>
        <v>19200</v>
      </c>
      <c r="F15" s="97">
        <f>D15*2</f>
        <v>80</v>
      </c>
      <c r="G15" s="67"/>
      <c r="H15" s="68"/>
      <c r="I15" s="108">
        <v>0</v>
      </c>
      <c r="J15" s="123">
        <f>I15*E15</f>
        <v>0</v>
      </c>
      <c r="K15" s="132"/>
    </row>
    <row r="16" spans="1:11" ht="12.75">
      <c r="A16" s="100" t="s">
        <v>37</v>
      </c>
      <c r="B16" s="100" t="s">
        <v>38</v>
      </c>
      <c r="C16" s="103" t="s">
        <v>39</v>
      </c>
      <c r="D16" s="101" t="s">
        <v>40</v>
      </c>
      <c r="E16" s="98">
        <f>B16*2</f>
        <v>200</v>
      </c>
      <c r="F16" s="99">
        <f>D16*2</f>
        <v>4</v>
      </c>
      <c r="G16" s="89"/>
      <c r="H16" s="66"/>
      <c r="I16" s="108">
        <v>0</v>
      </c>
      <c r="J16" s="123">
        <f>I16*E16</f>
        <v>0</v>
      </c>
      <c r="K16" s="132"/>
    </row>
    <row r="17" spans="1:11" ht="12.75">
      <c r="A17" s="100" t="s">
        <v>41</v>
      </c>
      <c r="B17" s="100" t="s">
        <v>42</v>
      </c>
      <c r="C17" s="99" t="s">
        <v>43</v>
      </c>
      <c r="D17" s="101" t="s">
        <v>47</v>
      </c>
      <c r="E17" s="98">
        <f aca="true" t="shared" si="0" ref="E17:E30">B17*2</f>
        <v>13000</v>
      </c>
      <c r="F17" s="99">
        <f aca="true" t="shared" si="1" ref="F17:F30">D17*2</f>
        <v>100</v>
      </c>
      <c r="G17" s="90"/>
      <c r="H17" s="105"/>
      <c r="I17" s="108">
        <v>0</v>
      </c>
      <c r="J17" s="123">
        <f>I17*E17</f>
        <v>0</v>
      </c>
      <c r="K17" s="132"/>
    </row>
    <row r="18" spans="1:11" ht="12.75">
      <c r="A18" s="100" t="s">
        <v>48</v>
      </c>
      <c r="B18" s="100" t="s">
        <v>49</v>
      </c>
      <c r="C18" s="99" t="s">
        <v>43</v>
      </c>
      <c r="D18" s="101" t="s">
        <v>34</v>
      </c>
      <c r="E18" s="98">
        <f t="shared" si="0"/>
        <v>7200</v>
      </c>
      <c r="F18" s="99">
        <f t="shared" si="1"/>
        <v>60</v>
      </c>
      <c r="G18" s="90"/>
      <c r="H18" s="105"/>
      <c r="I18" s="108">
        <v>0</v>
      </c>
      <c r="J18" s="123">
        <f aca="true" t="shared" si="2" ref="J18:J30">I18*E18</f>
        <v>0</v>
      </c>
      <c r="K18" s="132"/>
    </row>
    <row r="19" spans="1:11" ht="12.75">
      <c r="A19" s="100"/>
      <c r="B19" s="100"/>
      <c r="C19" s="99"/>
      <c r="D19" s="101"/>
      <c r="E19" s="98"/>
      <c r="F19" s="99"/>
      <c r="G19" s="90"/>
      <c r="H19" s="105"/>
      <c r="I19" s="108"/>
      <c r="J19" s="123"/>
      <c r="K19" s="132"/>
    </row>
    <row r="20" spans="1:11" ht="12.75">
      <c r="A20" s="100" t="s">
        <v>50</v>
      </c>
      <c r="B20" s="100"/>
      <c r="C20" s="99"/>
      <c r="D20" s="101"/>
      <c r="E20" s="98"/>
      <c r="F20" s="99"/>
      <c r="G20" s="90"/>
      <c r="H20" s="105"/>
      <c r="I20" s="108"/>
      <c r="J20" s="123"/>
      <c r="K20" s="132"/>
    </row>
    <row r="21" spans="1:11" ht="24">
      <c r="A21" s="100" t="s">
        <v>51</v>
      </c>
      <c r="B21" s="100" t="s">
        <v>38</v>
      </c>
      <c r="C21" s="99" t="s">
        <v>52</v>
      </c>
      <c r="D21" s="101" t="s">
        <v>40</v>
      </c>
      <c r="E21" s="98">
        <f t="shared" si="0"/>
        <v>200</v>
      </c>
      <c r="F21" s="99">
        <f t="shared" si="1"/>
        <v>4</v>
      </c>
      <c r="G21" s="90"/>
      <c r="H21" s="105"/>
      <c r="I21" s="108">
        <v>0</v>
      </c>
      <c r="J21" s="123">
        <f t="shared" si="2"/>
        <v>0</v>
      </c>
      <c r="K21" s="132"/>
    </row>
    <row r="22" spans="1:11" ht="24">
      <c r="A22" s="100" t="s">
        <v>53</v>
      </c>
      <c r="B22" s="100" t="s">
        <v>54</v>
      </c>
      <c r="C22" s="99" t="s">
        <v>55</v>
      </c>
      <c r="D22" s="101" t="s">
        <v>45</v>
      </c>
      <c r="E22" s="98">
        <f t="shared" si="0"/>
        <v>1400</v>
      </c>
      <c r="F22" s="99">
        <f t="shared" si="1"/>
        <v>8</v>
      </c>
      <c r="G22" s="90"/>
      <c r="H22" s="105"/>
      <c r="I22" s="108">
        <v>0</v>
      </c>
      <c r="J22" s="123">
        <f t="shared" si="2"/>
        <v>0</v>
      </c>
      <c r="K22" s="132"/>
    </row>
    <row r="23" spans="1:11" ht="24">
      <c r="A23" s="100" t="s">
        <v>56</v>
      </c>
      <c r="B23" s="100" t="s">
        <v>57</v>
      </c>
      <c r="C23" s="99" t="s">
        <v>58</v>
      </c>
      <c r="D23" s="101" t="s">
        <v>45</v>
      </c>
      <c r="E23" s="98">
        <f t="shared" si="0"/>
        <v>2400</v>
      </c>
      <c r="F23" s="99">
        <f t="shared" si="1"/>
        <v>8</v>
      </c>
      <c r="G23" s="90"/>
      <c r="H23" s="105"/>
      <c r="I23" s="108">
        <v>0</v>
      </c>
      <c r="J23" s="123">
        <f t="shared" si="2"/>
        <v>0</v>
      </c>
      <c r="K23" s="132"/>
    </row>
    <row r="24" spans="1:11" ht="24">
      <c r="A24" s="100" t="s">
        <v>59</v>
      </c>
      <c r="B24" s="100" t="s">
        <v>47</v>
      </c>
      <c r="C24" s="99" t="s">
        <v>60</v>
      </c>
      <c r="D24" s="101" t="s">
        <v>46</v>
      </c>
      <c r="E24" s="98">
        <f t="shared" si="0"/>
        <v>100</v>
      </c>
      <c r="F24" s="99">
        <f t="shared" si="1"/>
        <v>10</v>
      </c>
      <c r="G24" s="90"/>
      <c r="H24" s="105"/>
      <c r="I24" s="108">
        <v>0</v>
      </c>
      <c r="J24" s="123">
        <f t="shared" si="2"/>
        <v>0</v>
      </c>
      <c r="K24" s="132"/>
    </row>
    <row r="25" spans="1:11" ht="24">
      <c r="A25" s="100" t="s">
        <v>61</v>
      </c>
      <c r="B25" s="100" t="s">
        <v>62</v>
      </c>
      <c r="C25" s="99" t="s">
        <v>63</v>
      </c>
      <c r="D25" s="101" t="s">
        <v>64</v>
      </c>
      <c r="E25" s="98">
        <f t="shared" si="0"/>
        <v>800</v>
      </c>
      <c r="F25" s="99">
        <f t="shared" si="1"/>
        <v>20</v>
      </c>
      <c r="G25" s="90"/>
      <c r="H25" s="105"/>
      <c r="I25" s="108">
        <v>0</v>
      </c>
      <c r="J25" s="123">
        <f t="shared" si="2"/>
        <v>0</v>
      </c>
      <c r="K25" s="132"/>
    </row>
    <row r="26" spans="1:11" ht="24">
      <c r="A26" s="100" t="s">
        <v>65</v>
      </c>
      <c r="B26" s="100" t="s">
        <v>66</v>
      </c>
      <c r="C26" s="99" t="s">
        <v>67</v>
      </c>
      <c r="D26" s="101" t="s">
        <v>64</v>
      </c>
      <c r="E26" s="98">
        <f t="shared" si="0"/>
        <v>480</v>
      </c>
      <c r="F26" s="99">
        <f t="shared" si="1"/>
        <v>20</v>
      </c>
      <c r="G26" s="104"/>
      <c r="H26" s="106"/>
      <c r="I26" s="108">
        <v>0</v>
      </c>
      <c r="J26" s="123">
        <f t="shared" si="2"/>
        <v>0</v>
      </c>
      <c r="K26" s="132"/>
    </row>
    <row r="27" spans="1:11" ht="12.75">
      <c r="A27" s="100" t="s">
        <v>68</v>
      </c>
      <c r="B27" s="100"/>
      <c r="C27" s="99"/>
      <c r="D27" s="101"/>
      <c r="E27" s="98"/>
      <c r="F27" s="99"/>
      <c r="G27" s="104"/>
      <c r="H27" s="106"/>
      <c r="I27" s="108"/>
      <c r="J27" s="123"/>
      <c r="K27" s="132"/>
    </row>
    <row r="28" spans="1:11" ht="12.75">
      <c r="A28" s="100" t="s">
        <v>69</v>
      </c>
      <c r="B28" s="100" t="s">
        <v>75</v>
      </c>
      <c r="C28" s="99" t="s">
        <v>70</v>
      </c>
      <c r="D28" s="101" t="s">
        <v>44</v>
      </c>
      <c r="E28" s="98">
        <f t="shared" si="0"/>
        <v>80</v>
      </c>
      <c r="F28" s="99">
        <f t="shared" si="1"/>
        <v>6</v>
      </c>
      <c r="G28" s="104"/>
      <c r="H28" s="106"/>
      <c r="I28" s="108">
        <v>0</v>
      </c>
      <c r="J28" s="123">
        <f t="shared" si="2"/>
        <v>0</v>
      </c>
      <c r="K28" s="132"/>
    </row>
    <row r="29" spans="1:11" ht="24">
      <c r="A29" s="100" t="s">
        <v>71</v>
      </c>
      <c r="B29" s="100" t="s">
        <v>47</v>
      </c>
      <c r="C29" s="99" t="s">
        <v>72</v>
      </c>
      <c r="D29" s="101" t="s">
        <v>40</v>
      </c>
      <c r="E29" s="98">
        <f t="shared" si="0"/>
        <v>100</v>
      </c>
      <c r="F29" s="99">
        <f t="shared" si="1"/>
        <v>4</v>
      </c>
      <c r="G29" s="104"/>
      <c r="H29" s="106"/>
      <c r="I29" s="108">
        <v>0</v>
      </c>
      <c r="J29" s="123">
        <f t="shared" si="2"/>
        <v>0</v>
      </c>
      <c r="K29" s="132"/>
    </row>
    <row r="30" spans="1:11" ht="36">
      <c r="A30" s="100" t="s">
        <v>73</v>
      </c>
      <c r="B30" s="100" t="s">
        <v>47</v>
      </c>
      <c r="C30" s="99" t="s">
        <v>70</v>
      </c>
      <c r="D30" s="101" t="s">
        <v>44</v>
      </c>
      <c r="E30" s="98">
        <f t="shared" si="0"/>
        <v>100</v>
      </c>
      <c r="F30" s="99">
        <f t="shared" si="1"/>
        <v>6</v>
      </c>
      <c r="G30" s="104"/>
      <c r="H30" s="106"/>
      <c r="I30" s="108">
        <v>0</v>
      </c>
      <c r="J30" s="123">
        <f t="shared" si="2"/>
        <v>0</v>
      </c>
      <c r="K30" s="132"/>
    </row>
    <row r="31" spans="1:11" ht="12.75">
      <c r="A31" s="100"/>
      <c r="B31" s="100"/>
      <c r="C31" s="99"/>
      <c r="D31" s="101"/>
      <c r="E31" s="98"/>
      <c r="F31" s="99"/>
      <c r="G31" s="104"/>
      <c r="H31" s="106"/>
      <c r="I31" s="108"/>
      <c r="J31" s="123"/>
      <c r="K31" s="132"/>
    </row>
    <row r="32" spans="1:11" ht="12.75">
      <c r="A32" s="100"/>
      <c r="B32" s="100"/>
      <c r="C32" s="99"/>
      <c r="D32" s="101"/>
      <c r="E32" s="98"/>
      <c r="F32" s="99"/>
      <c r="G32" s="104"/>
      <c r="H32" s="106"/>
      <c r="I32" s="108"/>
      <c r="J32" s="123"/>
      <c r="K32" s="132"/>
    </row>
    <row r="33" spans="1:11" ht="12.75">
      <c r="A33" s="100"/>
      <c r="B33" s="100"/>
      <c r="C33" s="99"/>
      <c r="D33" s="101"/>
      <c r="E33" s="102"/>
      <c r="F33" s="99"/>
      <c r="G33" s="91"/>
      <c r="H33" s="107"/>
      <c r="I33" s="108"/>
      <c r="J33" s="123"/>
      <c r="K33" s="132"/>
    </row>
    <row r="34" spans="1:11" ht="18" customHeight="1">
      <c r="A34" s="112" t="s">
        <v>76</v>
      </c>
      <c r="B34" s="113"/>
      <c r="C34" s="88"/>
      <c r="D34" s="114"/>
      <c r="E34" s="115"/>
      <c r="F34" s="88"/>
      <c r="G34" s="65"/>
      <c r="H34" s="66"/>
      <c r="I34" s="109"/>
      <c r="J34" s="124"/>
      <c r="K34" s="132"/>
    </row>
    <row r="35" spans="1:11" ht="12.75">
      <c r="A35" s="61"/>
      <c r="B35" s="50"/>
      <c r="C35" s="60"/>
      <c r="D35" s="22"/>
      <c r="E35" s="24"/>
      <c r="F35" s="60"/>
      <c r="G35" s="17"/>
      <c r="H35" s="18"/>
      <c r="I35" s="110"/>
      <c r="J35" s="125"/>
      <c r="K35" s="132"/>
    </row>
    <row r="36" spans="1:11" ht="12.75">
      <c r="A36" s="62"/>
      <c r="B36" s="69"/>
      <c r="C36" s="70"/>
      <c r="D36" s="71"/>
      <c r="E36" s="72"/>
      <c r="F36" s="70"/>
      <c r="G36" s="73"/>
      <c r="H36" s="74"/>
      <c r="I36" s="111"/>
      <c r="J36" s="80"/>
      <c r="K36" s="132"/>
    </row>
    <row r="37" spans="1:11" ht="12.75">
      <c r="A37" s="25" t="s">
        <v>22</v>
      </c>
      <c r="B37" s="26"/>
      <c r="C37" s="26"/>
      <c r="D37" s="26"/>
      <c r="E37" s="27"/>
      <c r="F37" s="28"/>
      <c r="G37" s="29"/>
      <c r="H37" s="12"/>
      <c r="I37" s="15"/>
      <c r="J37" s="126"/>
      <c r="K37" s="133">
        <f>SUM(J15:J34)</f>
        <v>0</v>
      </c>
    </row>
    <row r="38" spans="1:36" ht="12.75">
      <c r="A38" s="41" t="s">
        <v>8</v>
      </c>
      <c r="B38" s="42"/>
      <c r="C38" s="42"/>
      <c r="D38" s="42"/>
      <c r="E38" s="42"/>
      <c r="F38" s="42"/>
      <c r="G38" s="43"/>
      <c r="H38" s="44"/>
      <c r="I38" s="45"/>
      <c r="J38" s="45"/>
      <c r="K38" s="46">
        <f>K10+K37</f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60" s="8" customFormat="1" ht="12.75">
      <c r="A39" s="38" t="s">
        <v>3</v>
      </c>
      <c r="B39" s="39"/>
      <c r="C39" s="39"/>
      <c r="D39" s="39"/>
      <c r="E39" s="39"/>
      <c r="F39" s="39"/>
      <c r="G39" s="40"/>
      <c r="H39" s="40"/>
      <c r="I39" s="16"/>
      <c r="J39" s="16"/>
      <c r="K39" s="30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1:11" s="3" customFormat="1" ht="12.75">
      <c r="A40" s="10" t="s">
        <v>4</v>
      </c>
      <c r="B40" s="21"/>
      <c r="C40" s="21"/>
      <c r="D40" s="21"/>
      <c r="E40" s="21"/>
      <c r="F40" s="21"/>
      <c r="G40" s="9"/>
      <c r="H40" s="9"/>
      <c r="I40" s="15"/>
      <c r="J40" s="15"/>
      <c r="K40" s="31">
        <f>SUM(K38:K39)</f>
        <v>0</v>
      </c>
    </row>
    <row r="41" spans="1:11" s="3" customFormat="1" ht="12.75">
      <c r="A41" s="10" t="s">
        <v>13</v>
      </c>
      <c r="B41" s="21"/>
      <c r="C41" s="21"/>
      <c r="D41" s="21"/>
      <c r="E41" s="21"/>
      <c r="F41" s="21"/>
      <c r="G41" s="9"/>
      <c r="H41" s="9"/>
      <c r="I41" s="15"/>
      <c r="J41" s="15"/>
      <c r="K41" s="31">
        <v>0</v>
      </c>
    </row>
    <row r="42" spans="1:11" s="3" customFormat="1" ht="36.75" customHeight="1">
      <c r="A42" s="155" t="s">
        <v>19</v>
      </c>
      <c r="B42" s="156"/>
      <c r="C42" s="156"/>
      <c r="D42" s="156"/>
      <c r="E42" s="156"/>
      <c r="F42" s="156"/>
      <c r="G42" s="156"/>
      <c r="H42" s="156"/>
      <c r="I42" s="156"/>
      <c r="J42" s="136"/>
      <c r="K42" s="134"/>
    </row>
    <row r="43" spans="1:11" ht="24" customHeight="1">
      <c r="A43" s="10" t="s">
        <v>77</v>
      </c>
      <c r="B43" s="47"/>
      <c r="C43" s="47"/>
      <c r="D43" s="47"/>
      <c r="E43" s="47"/>
      <c r="F43" s="47"/>
      <c r="G43" s="48"/>
      <c r="H43" s="10" t="s">
        <v>14</v>
      </c>
      <c r="I43" s="51"/>
      <c r="J43" s="137"/>
      <c r="K43" s="135"/>
    </row>
  </sheetData>
  <sheetProtection/>
  <mergeCells count="14">
    <mergeCell ref="B13:D13"/>
    <mergeCell ref="A42:I42"/>
    <mergeCell ref="B5:B6"/>
    <mergeCell ref="C6:J6"/>
    <mergeCell ref="A5:A6"/>
    <mergeCell ref="A12:A13"/>
    <mergeCell ref="E13:F13"/>
    <mergeCell ref="C4:E4"/>
    <mergeCell ref="F4:H4"/>
    <mergeCell ref="C5:E5"/>
    <mergeCell ref="F5:H5"/>
    <mergeCell ref="C9:E9"/>
    <mergeCell ref="F9:H9"/>
    <mergeCell ref="A1:J1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geOrder="overThenDown" paperSize="9" scale="75" r:id="rId1"/>
  <headerFooter alignWithMargins="0">
    <oddHeader>&amp;LA.O.U. San Luigi Gonzaga</oddHeader>
    <oddFooter>&amp;C&amp;P&amp;RPer la Ditta: timbro e firma_____________________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Golzio Michele</dc:creator>
  <cp:keywords/>
  <dc:description/>
  <cp:lastModifiedBy>D'Aquino Cristina</cp:lastModifiedBy>
  <cp:lastPrinted>2018-03-06T15:20:01Z</cp:lastPrinted>
  <dcterms:created xsi:type="dcterms:W3CDTF">2000-10-18T07:42:25Z</dcterms:created>
  <dcterms:modified xsi:type="dcterms:W3CDTF">2018-12-20T14:33:26Z</dcterms:modified>
  <cp:category/>
  <cp:version/>
  <cp:contentType/>
  <cp:contentStatus/>
</cp:coreProperties>
</file>